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<sst xmlns="http://schemas.openxmlformats.org/spreadsheetml/2006/main" count="326" uniqueCount="115">
  <si>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</si>
  <si>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</si>
  <si>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</si>
  <si>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</si>
  <si>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</si>
  <si>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</si>
  <si>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</si>
  <si>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</si>
  <si>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</si>
  <si>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</si>
  <si>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</si>
  <si>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</si>
  <si>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</si>
  <si>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</si>
  <si>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</si>
  <si>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</si>
  <si>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</si>
  <si>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</si>
  <si>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</si>
  <si>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</si>
  <si>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</si>
  <si>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</si>
  <si>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</si>
  <si>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</si>
  <si>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</si>
  <si>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</si>
  <si>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</si>
  <si>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</si>
  <si>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</si>
  <si>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</si>
  <si>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</si>
  <si>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</si>
  <si>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</si>
  <si>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</si>
  <si>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</si>
  <si>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</si>
  <si>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</si>
  <si>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</si>
  <si>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</si>
  <si>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</si>
  <si>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</si>
  <si>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</si>
  <si>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</si>
  <si>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</si>
  <si>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</si>
  <si>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</si>
  <si>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</si>
  <si>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</si>
  <si>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</si>
  <si>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</si>
  <si>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</si>
  <si>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</si>
  <si>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</si>
  <si>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</si>
  <si>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</si>
  <si>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</si>
  <si>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</si>
  <si>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</si>
  <si>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</si>
  <si>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</si>
  <si>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</si>
  <si>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</si>
  <si>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</si>
  <si>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</si>
  <si>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</si>
  <si>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</si>
  <si>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</si>
  <si>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</si>
  <si>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</si>
  <si>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</si>
  <si>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</si>
  <si>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</si>
  <si>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</si>
  <si>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</si>
  <si>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</si>
  <si>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</si>
  <si>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</si>
  <si>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</si>
  <si>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</si>
  <si>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</si>
  <si>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</si>
  <si>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</si>
  <si>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</si>
  <si>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</si>
  <si>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</si>
  <si>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</si>
  <si>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</si>
  <si>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</si>
  <si>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</si>
  <si>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</si>
  <si>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</si>
  <si>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</si>
  <si>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</si>
  <si>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</si>
  <si>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</si>
  <si>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</si>
  <si>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</si>
  <si>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</si>
  <si>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</si>
  <si>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</si>
  <si>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</si>
  <si>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</si>
  <si>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</si>
  <si>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Зміни до   розпису доходів станом на 18.07.2018р. :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</si>
  <si>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</si>
  <si>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</si>
  <si>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</si>
  <si>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</si>
  <si>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</si>
  <si>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</si>
  <si>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план на січень-серпень 2018р.</t>
  </si>
  <si>
    <r>
      <t>Надходження податків до бюджету розвитку станом на 31</t>
    </r>
    <r>
      <rPr>
        <b/>
        <sz val="12"/>
        <color indexed="10"/>
        <rFont val="Times New Roman"/>
        <family val="1"/>
      </rPr>
      <t>.08.2018р.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</si>
  <si>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31.08.2018</t>
    </r>
    <r>
      <rPr>
        <sz val="10"/>
        <rFont val="Times New Roman"/>
        <family val="1"/>
      </rPr>
      <t xml:space="preserve"> (тис.грн.)</t>
    </r>
  </si>
  <si>
    <t>станом на 31.08.2018</t>
  </si>
  <si>
    <r>
      <t xml:space="preserve">станом на 31.08.2018р.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</si>
</sst>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85"/>
      <color indexed="8"/>
      <name val="Times New Roman"/>
      <family val="1"/>
    </font>
    <font>
      <sz val="3.35"/>
      <color indexed="8"/>
      <name val="Times New Roman"/>
      <family val="1"/>
    </font>
    <font>
      <sz val="4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9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16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4855891"/>
        <c:axId val="61252"/>
      </c:lineChart>
      <c:catAx>
        <c:axId val="248558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52"/>
        <c:crosses val="autoZero"/>
        <c:auto val="0"/>
        <c:lblOffset val="100"/>
        <c:tickLblSkip val="1"/>
        <c:noMultiLvlLbl val="0"/>
      </c:catAx>
      <c:valAx>
        <c:axId val="6125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558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серпень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2641429"/>
        <c:axId val="22016422"/>
      </c:bar3DChart>
      <c:catAx>
        <c:axId val="2264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016422"/>
        <c:crosses val="autoZero"/>
        <c:auto val="1"/>
        <c:lblOffset val="100"/>
        <c:tickLblSkip val="1"/>
        <c:noMultiLvlLbl val="0"/>
      </c:catAx>
      <c:valAx>
        <c:axId val="22016422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41429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961413"/>
        <c:axId val="66330134"/>
      </c:lineChart>
      <c:catAx>
        <c:axId val="49614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30134"/>
        <c:crosses val="autoZero"/>
        <c:auto val="0"/>
        <c:lblOffset val="100"/>
        <c:tickLblSkip val="1"/>
        <c:noMultiLvlLbl val="0"/>
      </c:catAx>
      <c:valAx>
        <c:axId val="663301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614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031735"/>
        <c:axId val="58135080"/>
      </c:lineChart>
      <c:catAx>
        <c:axId val="40317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35080"/>
        <c:crosses val="autoZero"/>
        <c:auto val="0"/>
        <c:lblOffset val="100"/>
        <c:tickLblSkip val="1"/>
        <c:noMultiLvlLbl val="0"/>
      </c:catAx>
      <c:valAx>
        <c:axId val="5813508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17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1321001"/>
        <c:axId val="44585850"/>
      </c:lineChart>
      <c:catAx>
        <c:axId val="113210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85850"/>
        <c:crosses val="autoZero"/>
        <c:auto val="0"/>
        <c:lblOffset val="100"/>
        <c:tickLblSkip val="1"/>
        <c:noMultiLvlLbl val="0"/>
      </c:catAx>
      <c:valAx>
        <c:axId val="4458585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210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4684059"/>
        <c:axId val="223756"/>
      </c:lineChart>
      <c:catAx>
        <c:axId val="546840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756"/>
        <c:crosses val="autoZero"/>
        <c:auto val="0"/>
        <c:lblOffset val="100"/>
        <c:tickLblSkip val="1"/>
        <c:noMultiLvlLbl val="0"/>
      </c:catAx>
      <c:valAx>
        <c:axId val="22375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840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8124237"/>
        <c:axId val="58777054"/>
      </c:lineChart>
      <c:catAx>
        <c:axId val="18124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77054"/>
        <c:crosses val="autoZero"/>
        <c:auto val="0"/>
        <c:lblOffset val="100"/>
        <c:tickLblSkip val="1"/>
        <c:noMultiLvlLbl val="0"/>
      </c:catAx>
      <c:valAx>
        <c:axId val="5877705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242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63320895"/>
        <c:axId val="28718832"/>
      </c:lineChart>
      <c:catAx>
        <c:axId val="633208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18832"/>
        <c:crosses val="autoZero"/>
        <c:auto val="0"/>
        <c:lblOffset val="100"/>
        <c:tickLblSkip val="1"/>
        <c:noMultiLvlLbl val="0"/>
      </c:catAx>
      <c:valAx>
        <c:axId val="2871883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3208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4524017"/>
        <c:axId val="49675586"/>
      </c:lineChart>
      <c:catAx>
        <c:axId val="445240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75586"/>
        <c:crosses val="autoZero"/>
        <c:auto val="0"/>
        <c:lblOffset val="100"/>
        <c:tickLblSkip val="1"/>
        <c:noMultiLvlLbl val="0"/>
      </c:catAx>
      <c:valAx>
        <c:axId val="4967558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5240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.08.2018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4299491"/>
        <c:axId val="40876244"/>
      </c:bar3DChart>
      <c:catAx>
        <c:axId val="6429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76244"/>
        <c:crosses val="autoZero"/>
        <c:auto val="1"/>
        <c:lblOffset val="100"/>
        <c:tickLblSkip val="1"/>
        <c:noMultiLvlLbl val="0"/>
      </c:catAx>
      <c:valAx>
        <c:axId val="40876244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9949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79676,7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5209,8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січень-серпень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1 053 847,7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+25829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953490.13</v>
          </cell>
          <cell r="K6">
            <v>1083823.1599999983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598779.95</v>
          </cell>
          <cell r="G9">
            <v>625224.8</v>
          </cell>
        </row>
        <row r="19">
          <cell r="F19">
            <v>96806</v>
          </cell>
          <cell r="G19">
            <v>69491.9</v>
          </cell>
        </row>
        <row r="25">
          <cell r="F25">
            <v>19682.5</v>
          </cell>
          <cell r="G25">
            <v>23952.1</v>
          </cell>
        </row>
        <row r="35">
          <cell r="F35">
            <v>123252.65</v>
          </cell>
          <cell r="G35">
            <v>131302.6</v>
          </cell>
        </row>
        <row r="47">
          <cell r="F47">
            <v>178964.36</v>
          </cell>
          <cell r="G47">
            <v>186778.3</v>
          </cell>
        </row>
        <row r="55">
          <cell r="F55">
            <v>5000.08</v>
          </cell>
          <cell r="G55">
            <v>8139.5</v>
          </cell>
        </row>
        <row r="65">
          <cell r="F65">
            <v>4000</v>
          </cell>
          <cell r="G65">
            <v>4679</v>
          </cell>
        </row>
        <row r="80">
          <cell r="F80">
            <v>1053847.66</v>
          </cell>
          <cell r="G80">
            <v>1079676.65</v>
          </cell>
        </row>
        <row r="89">
          <cell r="F89">
            <v>2500.03</v>
          </cell>
          <cell r="G89">
            <v>1597.11</v>
          </cell>
        </row>
        <row r="90">
          <cell r="F90">
            <v>7015</v>
          </cell>
          <cell r="G90">
            <v>2001.4</v>
          </cell>
        </row>
        <row r="91">
          <cell r="F91">
            <v>16000</v>
          </cell>
          <cell r="G91">
            <v>6243.2</v>
          </cell>
        </row>
        <row r="92">
          <cell r="F92">
            <v>16</v>
          </cell>
          <cell r="G92">
            <v>12</v>
          </cell>
        </row>
        <row r="93">
          <cell r="G93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106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I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5" sqref="R4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109</v>
      </c>
      <c r="S1" s="153"/>
      <c r="T1" s="153"/>
      <c r="U1" s="153"/>
      <c r="V1" s="153"/>
      <c r="W1" s="153"/>
      <c r="X1" s="154"/>
    </row>
    <row r="2" spans="1:24" ht="15" thickBot="1">
      <c r="A2" s="155" t="s">
        <v>113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114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6687.047619047619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6687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6687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6687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6687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6687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6687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6687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6687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6687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6687</v>
      </c>
      <c r="R14" s="69">
        <v>0</v>
      </c>
      <c r="S14" s="65">
        <v>0</v>
      </c>
      <c r="T14" s="74">
        <v>25.8</v>
      </c>
      <c r="U14" s="126">
        <v>0</v>
      </c>
      <c r="V14" s="127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6687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6687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6687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6687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6687</v>
      </c>
      <c r="R19" s="69">
        <v>0</v>
      </c>
      <c r="S19" s="65">
        <v>0</v>
      </c>
      <c r="T19" s="70">
        <v>0</v>
      </c>
      <c r="U19" s="126">
        <v>0</v>
      </c>
      <c r="V19" s="127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6687</v>
      </c>
      <c r="R20" s="69">
        <v>14.7</v>
      </c>
      <c r="S20" s="65">
        <v>0</v>
      </c>
      <c r="T20" s="70">
        <v>0</v>
      </c>
      <c r="U20" s="126">
        <v>0</v>
      </c>
      <c r="V20" s="127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6687</v>
      </c>
      <c r="R21" s="102">
        <v>0</v>
      </c>
      <c r="S21" s="103">
        <v>0</v>
      </c>
      <c r="T21" s="104">
        <v>0</v>
      </c>
      <c r="U21" s="126">
        <v>0</v>
      </c>
      <c r="V21" s="127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6687</v>
      </c>
      <c r="R22" s="102">
        <v>0</v>
      </c>
      <c r="S22" s="103">
        <v>0</v>
      </c>
      <c r="T22" s="104">
        <v>1627.7</v>
      </c>
      <c r="U22" s="126">
        <v>0</v>
      </c>
      <c r="V22" s="127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6687</v>
      </c>
      <c r="R23" s="102">
        <v>0</v>
      </c>
      <c r="S23" s="103">
        <v>0</v>
      </c>
      <c r="T23" s="104">
        <v>21.4</v>
      </c>
      <c r="U23" s="126">
        <v>0</v>
      </c>
      <c r="V23" s="127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6687</v>
      </c>
      <c r="R24" s="102">
        <v>0</v>
      </c>
      <c r="S24" s="103">
        <v>0</v>
      </c>
      <c r="T24" s="104">
        <v>0</v>
      </c>
      <c r="U24" s="126">
        <v>0</v>
      </c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6687</v>
      </c>
      <c r="R25" s="98"/>
      <c r="S25" s="99"/>
      <c r="T25" s="100"/>
      <c r="U25" s="141"/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77236.90000000001</v>
      </c>
      <c r="C26" s="85">
        <f t="shared" si="4"/>
        <v>5194.400000000001</v>
      </c>
      <c r="D26" s="107">
        <f t="shared" si="4"/>
        <v>5194.920000000001</v>
      </c>
      <c r="E26" s="107">
        <f t="shared" si="4"/>
        <v>-0.5199999999999818</v>
      </c>
      <c r="F26" s="85">
        <f t="shared" si="4"/>
        <v>1354.5</v>
      </c>
      <c r="G26" s="85">
        <f t="shared" si="4"/>
        <v>14853</v>
      </c>
      <c r="H26" s="85">
        <f t="shared" si="4"/>
        <v>34084.50000000001</v>
      </c>
      <c r="I26" s="85">
        <f t="shared" si="4"/>
        <v>2993.2000000000003</v>
      </c>
      <c r="J26" s="85">
        <f t="shared" si="4"/>
        <v>356.5</v>
      </c>
      <c r="K26" s="85">
        <f t="shared" si="4"/>
        <v>619</v>
      </c>
      <c r="L26" s="85">
        <f t="shared" si="4"/>
        <v>2148.4</v>
      </c>
      <c r="M26" s="84">
        <f t="shared" si="4"/>
        <v>1587.5999999999997</v>
      </c>
      <c r="N26" s="84">
        <f t="shared" si="4"/>
        <v>140428</v>
      </c>
      <c r="O26" s="84">
        <f t="shared" si="4"/>
        <v>132000</v>
      </c>
      <c r="P26" s="86">
        <f>N26/O26</f>
        <v>1.0638484848484848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43343</v>
      </c>
      <c r="S31" s="146">
        <f>'[2]залишки'!$G$6/1000</f>
        <v>953.49013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43343</v>
      </c>
      <c r="S41" s="135">
        <f>'[2]залишки'!$K$6/1000</f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P35" sqref="P35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111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104</v>
      </c>
      <c r="K27" s="186"/>
      <c r="L27" s="182" t="s">
        <v>36</v>
      </c>
      <c r="M27" s="183"/>
      <c r="N27" s="184"/>
      <c r="O27" s="178" t="s">
        <v>112</v>
      </c>
      <c r="P27" s="179"/>
    </row>
    <row r="28" spans="1:16" ht="30.75" customHeight="1">
      <c r="A28" s="169"/>
      <c r="B28" s="44" t="s">
        <v>110</v>
      </c>
      <c r="C28" s="22" t="s">
        <v>23</v>
      </c>
      <c r="D28" s="44" t="str">
        <f>B28</f>
        <v>план на січень-серпень 2018р.</v>
      </c>
      <c r="E28" s="22" t="str">
        <f>C28</f>
        <v>факт</v>
      </c>
      <c r="F28" s="43" t="str">
        <f>B28</f>
        <v>план на січень-серпень 2018р.</v>
      </c>
      <c r="G28" s="58" t="str">
        <f>C28</f>
        <v>факт</v>
      </c>
      <c r="H28" s="44" t="str">
        <f>B28</f>
        <v>план на січень-серпень 2018р.</v>
      </c>
      <c r="I28" s="22" t="str">
        <f>C28</f>
        <v>факт</v>
      </c>
      <c r="J28" s="43" t="str">
        <f>B28</f>
        <v>план на січень-серпень 2018р.</v>
      </c>
      <c r="K28" s="58" t="str">
        <f>C28</f>
        <v>факт</v>
      </c>
      <c r="L28" s="41" t="str">
        <f>D28</f>
        <v>план на січень-серпень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серпень!S41</f>
        <v>1083.8231599999983</v>
      </c>
      <c r="B29" s="45">
        <f>'[3]серпень'!$F$90</f>
        <v>7015</v>
      </c>
      <c r="C29" s="45">
        <f>'[3]серпень'!$G$90</f>
        <v>2001.4</v>
      </c>
      <c r="D29" s="45">
        <f>'[3]серпень'!$F$89</f>
        <v>2500.03</v>
      </c>
      <c r="E29" s="45">
        <f>'[3]серпень'!$G$89</f>
        <v>1597.11</v>
      </c>
      <c r="F29" s="45">
        <f>'[3]серпень'!$F$91</f>
        <v>16000</v>
      </c>
      <c r="G29" s="45">
        <f>'[3]серпень'!$G$91</f>
        <v>6243.2</v>
      </c>
      <c r="H29" s="45">
        <f>'[3]серпень'!$F$92</f>
        <v>16</v>
      </c>
      <c r="I29" s="45">
        <f>'[3]серпень'!$G$92</f>
        <v>12</v>
      </c>
      <c r="J29" s="45">
        <f>'[3]серпень'!$F$93</f>
        <v>0</v>
      </c>
      <c r="K29" s="45">
        <f>'[3]серпень'!$G$93</f>
        <v>0.17</v>
      </c>
      <c r="L29" s="59">
        <f>H29+F29+D29+J29+B29</f>
        <v>25531.03</v>
      </c>
      <c r="M29" s="46">
        <f>C29+E29+G29+I29+K29</f>
        <v>9853.88</v>
      </c>
      <c r="N29" s="47">
        <f>M29-L29</f>
        <v>-15677.15</v>
      </c>
      <c r="O29" s="180">
        <f>серпень!S31</f>
        <v>953.49013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'[3]серпень'!$F$9</f>
        <v>598779.95</v>
      </c>
      <c r="C48" s="28">
        <f>'[3]серпень'!$G$9</f>
        <v>625224.8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'[3]серпень'!$F$35</f>
        <v>123252.65</v>
      </c>
      <c r="C49" s="28">
        <f>'[3]серпень'!$G$35</f>
        <v>131302.6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'[3]серпень'!$F$47</f>
        <v>178964.36</v>
      </c>
      <c r="C50" s="28">
        <f>'[3]серпень'!$G$47</f>
        <v>186778.3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'[3]серпень'!$F$25</f>
        <v>19682.5</v>
      </c>
      <c r="C51" s="28">
        <f>'[3]серпень'!$G$25</f>
        <v>23952.1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'[3]серпень'!$F$19</f>
        <v>96806</v>
      </c>
      <c r="C52" s="28">
        <f>'[3]серпень'!$G$19</f>
        <v>69491.9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'[3]серпень'!$F$65</f>
        <v>4000</v>
      </c>
      <c r="C53" s="28">
        <f>'[3]серпень'!$G$65</f>
        <v>4679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'[3]серпень'!$F$55</f>
        <v>5000.08</v>
      </c>
      <c r="C54" s="28">
        <f>'[3]серпень'!$G$55</f>
        <v>8139.5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27362.11999999995</v>
      </c>
      <c r="C55" s="12">
        <f>C56-C48-C49-C50-C51-C52-C53-C54</f>
        <v>30108.449999999895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'[3]серпень'!$F$80</f>
        <v>1053847.66</v>
      </c>
      <c r="C56" s="9">
        <f>'[3]серпень'!$G$80</f>
        <v>1079676.65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7015</v>
      </c>
      <c r="C58" s="9">
        <f>C29</f>
        <v>2001.4</v>
      </c>
    </row>
    <row r="59" spans="1:3" ht="25.5">
      <c r="A59" s="76" t="s">
        <v>54</v>
      </c>
      <c r="B59" s="9">
        <f>D29</f>
        <v>2500.03</v>
      </c>
      <c r="C59" s="9">
        <f>E29</f>
        <v>1597.11</v>
      </c>
    </row>
    <row r="60" spans="1:3" ht="12.75">
      <c r="A60" s="76" t="s">
        <v>55</v>
      </c>
      <c r="B60" s="9">
        <f>F29</f>
        <v>16000</v>
      </c>
      <c r="C60" s="9">
        <f>G29</f>
        <v>6243.2</v>
      </c>
    </row>
    <row r="61" spans="1:3" ht="25.5">
      <c r="A61" s="76" t="s">
        <v>56</v>
      </c>
      <c r="B61" s="9">
        <f>H29</f>
        <v>16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2018-07-16T12:19:29Z</cp:lastPrinted>
  <dcterms:created xsi:type="dcterms:W3CDTF">2006-11-30T08:16:02Z</dcterms:created>
  <dcterms:modified xsi:type="dcterms:W3CDTF">2018-08-31T11:23:30Z</dcterms:modified>
  <cp:category/>
  <cp:version/>
  <cp:contentType/>
  <cp:contentStatus/>
</cp:coreProperties>
</file>